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арташова ЕА\Программа СЭР отчеты\2014 год\"/>
    </mc:Choice>
  </mc:AlternateContent>
  <bookViews>
    <workbookView xWindow="0" yWindow="0" windowWidth="23040" windowHeight="8832"/>
  </bookViews>
  <sheets>
    <sheet name="Анализ показателей итог" sheetId="1" r:id="rId1"/>
  </sheets>
  <definedNames>
    <definedName name="_xlnm.Print_Area" localSheetId="0">'Анализ показателей итог'!$A$1:$L$45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41" i="1" l="1"/>
  <c r="K41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2" i="1"/>
  <c r="K33" i="1"/>
  <c r="K35" i="1"/>
  <c r="K36" i="1"/>
  <c r="K37" i="1"/>
  <c r="K38" i="1"/>
  <c r="K39" i="1"/>
  <c r="K42" i="1"/>
  <c r="K43" i="1"/>
  <c r="K44" i="1"/>
  <c r="K45" i="1"/>
  <c r="K5" i="1"/>
  <c r="I5" i="1"/>
  <c r="I10" i="1" l="1"/>
  <c r="I29" i="1" l="1"/>
  <c r="I43" i="1"/>
  <c r="G45" i="1"/>
  <c r="I45" i="1" l="1"/>
  <c r="I44" i="1"/>
  <c r="I42" i="1"/>
  <c r="I39" i="1"/>
  <c r="I38" i="1"/>
  <c r="I37" i="1"/>
  <c r="I36" i="1"/>
  <c r="I35" i="1"/>
  <c r="I33" i="1"/>
  <c r="I32" i="1"/>
  <c r="I28" i="1"/>
  <c r="I27" i="1"/>
  <c r="I26" i="1"/>
  <c r="I25" i="1"/>
  <c r="I24" i="1"/>
  <c r="I23" i="1"/>
  <c r="I22" i="1"/>
  <c r="I21" i="1"/>
  <c r="I19" i="1"/>
  <c r="I17" i="1"/>
  <c r="I16" i="1"/>
  <c r="I15" i="1"/>
  <c r="I14" i="1"/>
  <c r="I12" i="1"/>
  <c r="I11" i="1"/>
  <c r="I9" i="1"/>
  <c r="I8" i="1"/>
  <c r="I7" i="1"/>
  <c r="I6" i="1"/>
</calcChain>
</file>

<file path=xl/sharedStrings.xml><?xml version="1.0" encoding="utf-8"?>
<sst xmlns="http://schemas.openxmlformats.org/spreadsheetml/2006/main" count="235" uniqueCount="82">
  <si>
    <t>Приложение к сводной аналитической записке</t>
  </si>
  <si>
    <t xml:space="preserve"> N пп</t>
  </si>
  <si>
    <t xml:space="preserve">   Название индикатора   </t>
  </si>
  <si>
    <t xml:space="preserve"> Единицы измерения </t>
  </si>
  <si>
    <t>Источник информации для расчёта</t>
  </si>
  <si>
    <t>Периодичность расчёта</t>
  </si>
  <si>
    <t>Оценка динамики показателя</t>
  </si>
  <si>
    <t xml:space="preserve">Стратегическое направление 1. Развитие экономической базы и привлечение дополнительных инвестиционных ресурсов                                    </t>
  </si>
  <si>
    <t xml:space="preserve">Объем промышленного производства             </t>
  </si>
  <si>
    <t>тыс. руб.</t>
  </si>
  <si>
    <t>Статистическая отчётность</t>
  </si>
  <si>
    <t xml:space="preserve">1 раз в год  </t>
  </si>
  <si>
    <t>положительная</t>
  </si>
  <si>
    <t xml:space="preserve">Объем инвестиций в основной капитал </t>
  </si>
  <si>
    <t>отрицательная</t>
  </si>
  <si>
    <t xml:space="preserve">Оборот розничной торговли  </t>
  </si>
  <si>
    <t>Объем платных услуг населению</t>
  </si>
  <si>
    <t>Средняя заработная плата</t>
  </si>
  <si>
    <t>%</t>
  </si>
  <si>
    <t xml:space="preserve">Объем туристского потока в районе  </t>
  </si>
  <si>
    <t>тыс. чел.</t>
  </si>
  <si>
    <t xml:space="preserve">Данные Управления по социальной политике Администрации Томского района </t>
  </si>
  <si>
    <t>ед.</t>
  </si>
  <si>
    <t xml:space="preserve">Количество дворов, ведущих ЛПХ  </t>
  </si>
  <si>
    <t>Данные Управления по социально-экономическому развитию села Администрации Томского района</t>
  </si>
  <si>
    <t xml:space="preserve">Объем сельскохозяйственной продукции ЛПХ            </t>
  </si>
  <si>
    <t>тонн</t>
  </si>
  <si>
    <t>Стратегическое направление 2. Улучшение качества жизни, повышение доступности и качества жилищно-коммунальных услуг, улучшение жилищных условий</t>
  </si>
  <si>
    <t>Уровень газификации домов (квартир) сетевым газом</t>
  </si>
  <si>
    <t>Данные управления ЖКХ, строительства, транспорта и связи Администрации Томского района</t>
  </si>
  <si>
    <t xml:space="preserve">Уровень обеспеченности населения питьевой водой нормативного качества  </t>
  </si>
  <si>
    <t>Степень износа инженерных коммуникаций</t>
  </si>
  <si>
    <t>без изменений</t>
  </si>
  <si>
    <t xml:space="preserve">Количество семей, улучшивших жилищные условия        </t>
  </si>
  <si>
    <t xml:space="preserve">Количество молодых специалистов, улучшивших жилищные условия       </t>
  </si>
  <si>
    <t>чел.</t>
  </si>
  <si>
    <t>Ввод в эксплуатацию жилых домов за счет всех источников финансирования</t>
  </si>
  <si>
    <t xml:space="preserve">тыс. кв. м общей площади </t>
  </si>
  <si>
    <t xml:space="preserve">Статистическая отчетность    </t>
  </si>
  <si>
    <t xml:space="preserve">Стратегическое направление 3. Развитие социальной сферы                  </t>
  </si>
  <si>
    <t xml:space="preserve">Доля детей в возрасте от 3 до 7 лет, охваченных дошкольным образованием  </t>
  </si>
  <si>
    <t xml:space="preserve">Данные Управления образования Администрации Томского района    </t>
  </si>
  <si>
    <t>Доля педагогических работников, прошедших курсы повышения квалификации</t>
  </si>
  <si>
    <t>Количество образовательных учреждений, улучшивших состояние зданий и сооружений в результате текущего, капитального ремонтов, реконструкции или оптимизации площадей</t>
  </si>
  <si>
    <t>Доля населения, участвующего в культурной жизни Томского района, в численности населения Томского района</t>
  </si>
  <si>
    <t>Данные Администрации Томского района</t>
  </si>
  <si>
    <t>Доля населения, занимающегося физической культурой, в численности населения Томского района</t>
  </si>
  <si>
    <t>Количество спортивных сооружений</t>
  </si>
  <si>
    <t>Обеспеченность плавательными бассейнами</t>
  </si>
  <si>
    <t>кв. м    
зеркала  
воды</t>
  </si>
  <si>
    <t>Обеспеченность плоскостными спортивными сооружениями</t>
  </si>
  <si>
    <t xml:space="preserve">кв. м    </t>
  </si>
  <si>
    <t>Количество правонарушений</t>
  </si>
  <si>
    <t xml:space="preserve">Статистическая  отчетность </t>
  </si>
  <si>
    <t>Количество актов терроризма и экстремизма</t>
  </si>
  <si>
    <t xml:space="preserve">Стратегическое направление 4. Развитие малого и среднего предпринимательства   </t>
  </si>
  <si>
    <t>Количество субъектов малого и среднего предпринимательства</t>
  </si>
  <si>
    <t>Статистическая отчетность</t>
  </si>
  <si>
    <t>Число рабочих мест в малом и среднем предпринимательстве</t>
  </si>
  <si>
    <t>тыс. ед.</t>
  </si>
  <si>
    <t>Стратегическое направление 5. Совершенствование системы природопользования на территории района</t>
  </si>
  <si>
    <t>Количество земельных участков, предоставленных в собственность</t>
  </si>
  <si>
    <t>Объем доходов от арендных платежей за землю</t>
  </si>
  <si>
    <t>Отчет об исполнении бюджета района</t>
  </si>
  <si>
    <t>Количество действующих договоров аренды земельных участков</t>
  </si>
  <si>
    <t>Количество поданных судебных исков о взыскании задолженности по арендной плате</t>
  </si>
  <si>
    <t>Объемы добычи полезных ископаемых</t>
  </si>
  <si>
    <t>млн. руб.</t>
  </si>
  <si>
    <t>Статистическая отчетность (Объем отгруженных товаров собственного производства по разделу С)</t>
  </si>
  <si>
    <t>Стратегическое направление 6. Повышение эффективности муниципального управления</t>
  </si>
  <si>
    <t>Объем неналоговых доходов бюджета Томского района от использования имущества, находящегося в муниципальной собственности</t>
  </si>
  <si>
    <t>Количество соглашений о социально-экономическом партнерстве/сотрудничестве, заключенных с организациями, работающими на территории района</t>
  </si>
  <si>
    <t>Доля муниципальных служащих, успешно прошедших аттестацию, переподготовку и повышение квалификации</t>
  </si>
  <si>
    <t>Доля расходов бюджета района, формируемых в рамках программ, в общем объеме расходов районного бюджета (без субвенций)</t>
  </si>
  <si>
    <t>Данные Управления финансов Администрации района</t>
  </si>
  <si>
    <t>Отклонение фактических параметров исполнения бюджета в части налоговых и неналоговых доходов от первоначально запланированных в решении о бюджете на очередной финансовый год</t>
  </si>
  <si>
    <t>2014 г., в % к уровню 2013 г.</t>
  </si>
  <si>
    <t>2014 г., в % к уровню 2012 г.</t>
  </si>
  <si>
    <t>2013 г.</t>
  </si>
  <si>
    <t>2014 г.</t>
  </si>
  <si>
    <t>2012 г. (базисный год)</t>
  </si>
  <si>
    <t xml:space="preserve">проведение оценки динамики нецелесообразно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</si>
</sst>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view="pageBreakPreview" zoomScale="70" zoomScaleNormal="90" zoomScaleSheetLayoutView="70" workbookViewId="0">
      <pane ySplit="3" topLeftCell="A4" activePane="bottomLeft" state="frozen"/>
      <selection pane="bottomLeft" activeCell="L30" sqref="L30"/>
    </sheetView>
  </sheetViews>
  <sheetFormatPr defaultColWidth="9.109375" defaultRowHeight="15.6" x14ac:dyDescent="0.3"/>
  <cols>
    <col min="1" max="1" width="4.44140625" style="1" customWidth="1"/>
    <col min="2" max="2" width="47.5546875" style="1" customWidth="1"/>
    <col min="3" max="3" width="13.109375" style="1" customWidth="1"/>
    <col min="4" max="4" width="43.5546875" style="1" customWidth="1"/>
    <col min="5" max="6" width="17.109375" style="1" customWidth="1"/>
    <col min="7" max="7" width="13" style="1" customWidth="1"/>
    <col min="8" max="8" width="12" style="1" customWidth="1"/>
    <col min="9" max="9" width="16.5546875" style="1" customWidth="1"/>
    <col min="10" max="10" width="18.5546875" style="1" customWidth="1"/>
    <col min="11" max="11" width="14" style="1" customWidth="1"/>
    <col min="12" max="12" width="17.44140625" style="1" customWidth="1"/>
    <col min="13" max="16384" width="9.109375" style="1"/>
  </cols>
  <sheetData>
    <row r="1" spans="1:12" ht="18" x14ac:dyDescent="0.35">
      <c r="L1" s="18" t="s">
        <v>0</v>
      </c>
    </row>
    <row r="3" spans="1:12" ht="46.8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80</v>
      </c>
      <c r="G3" s="3" t="s">
        <v>78</v>
      </c>
      <c r="H3" s="3" t="s">
        <v>79</v>
      </c>
      <c r="I3" s="2" t="s">
        <v>76</v>
      </c>
      <c r="J3" s="2" t="s">
        <v>6</v>
      </c>
      <c r="K3" s="2" t="s">
        <v>77</v>
      </c>
      <c r="L3" s="2" t="s">
        <v>6</v>
      </c>
    </row>
    <row r="4" spans="1:12" s="4" customFormat="1" ht="15.6" customHeight="1" x14ac:dyDescent="0.3">
      <c r="A4" s="20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x14ac:dyDescent="0.3">
      <c r="A5" s="2">
        <v>1</v>
      </c>
      <c r="B5" s="5" t="s">
        <v>8</v>
      </c>
      <c r="C5" s="2" t="s">
        <v>9</v>
      </c>
      <c r="D5" s="2" t="s">
        <v>10</v>
      </c>
      <c r="E5" s="2" t="s">
        <v>11</v>
      </c>
      <c r="F5" s="6">
        <v>11918.8015717092</v>
      </c>
      <c r="G5" s="6">
        <v>12133.34</v>
      </c>
      <c r="H5" s="6">
        <v>11865.7</v>
      </c>
      <c r="I5" s="6">
        <f>H5/G5*100</f>
        <v>97.79417703616646</v>
      </c>
      <c r="J5" s="6" t="s">
        <v>14</v>
      </c>
      <c r="K5" s="6">
        <f>H5/F5*100</f>
        <v>99.554472222817751</v>
      </c>
      <c r="L5" s="6" t="s">
        <v>14</v>
      </c>
    </row>
    <row r="6" spans="1:12" x14ac:dyDescent="0.3">
      <c r="A6" s="2">
        <v>2</v>
      </c>
      <c r="B6" s="5" t="s">
        <v>13</v>
      </c>
      <c r="C6" s="2" t="s">
        <v>9</v>
      </c>
      <c r="D6" s="2" t="s">
        <v>10</v>
      </c>
      <c r="E6" s="2" t="s">
        <v>11</v>
      </c>
      <c r="F6" s="6">
        <v>3843.5</v>
      </c>
      <c r="G6" s="6">
        <v>3471.9</v>
      </c>
      <c r="H6" s="6">
        <v>2151</v>
      </c>
      <c r="I6" s="6">
        <f t="shared" ref="I6:I12" si="0">H6/G6*100</f>
        <v>61.95454938218267</v>
      </c>
      <c r="J6" s="6" t="s">
        <v>14</v>
      </c>
      <c r="K6" s="6">
        <f t="shared" ref="K6:K45" si="1">H6/F6*100</f>
        <v>55.964615584753489</v>
      </c>
      <c r="L6" s="6" t="s">
        <v>14</v>
      </c>
    </row>
    <row r="7" spans="1:12" x14ac:dyDescent="0.3">
      <c r="A7" s="2">
        <v>3</v>
      </c>
      <c r="B7" s="5" t="s">
        <v>15</v>
      </c>
      <c r="C7" s="2" t="s">
        <v>9</v>
      </c>
      <c r="D7" s="2" t="s">
        <v>10</v>
      </c>
      <c r="E7" s="2" t="s">
        <v>11</v>
      </c>
      <c r="F7" s="6">
        <v>78680.7</v>
      </c>
      <c r="G7" s="6">
        <v>220070</v>
      </c>
      <c r="H7" s="6">
        <v>745024</v>
      </c>
      <c r="I7" s="6">
        <f t="shared" si="0"/>
        <v>338.53955559594675</v>
      </c>
      <c r="J7" s="6" t="s">
        <v>12</v>
      </c>
      <c r="K7" s="6">
        <f t="shared" si="1"/>
        <v>946.89549025364545</v>
      </c>
      <c r="L7" s="6" t="s">
        <v>12</v>
      </c>
    </row>
    <row r="8" spans="1:12" x14ac:dyDescent="0.3">
      <c r="A8" s="2">
        <v>4</v>
      </c>
      <c r="B8" s="5" t="s">
        <v>16</v>
      </c>
      <c r="C8" s="2" t="s">
        <v>9</v>
      </c>
      <c r="D8" s="2" t="s">
        <v>10</v>
      </c>
      <c r="E8" s="2" t="s">
        <v>11</v>
      </c>
      <c r="F8" s="6">
        <v>662542.96</v>
      </c>
      <c r="G8" s="6">
        <v>545935.4</v>
      </c>
      <c r="H8" s="6">
        <v>432969.2</v>
      </c>
      <c r="I8" s="6">
        <f t="shared" si="0"/>
        <v>79.307771578835144</v>
      </c>
      <c r="J8" s="6" t="s">
        <v>14</v>
      </c>
      <c r="K8" s="6">
        <f t="shared" si="1"/>
        <v>65.349603895874168</v>
      </c>
      <c r="L8" s="6" t="s">
        <v>14</v>
      </c>
    </row>
    <row r="9" spans="1:12" x14ac:dyDescent="0.3">
      <c r="A9" s="2">
        <v>5</v>
      </c>
      <c r="B9" s="5" t="s">
        <v>17</v>
      </c>
      <c r="C9" s="2" t="s">
        <v>9</v>
      </c>
      <c r="D9" s="2" t="s">
        <v>10</v>
      </c>
      <c r="E9" s="2" t="s">
        <v>11</v>
      </c>
      <c r="F9" s="7">
        <v>20637.426900584793</v>
      </c>
      <c r="G9" s="7">
        <v>25236.2</v>
      </c>
      <c r="H9" s="7">
        <v>27857.200000000001</v>
      </c>
      <c r="I9" s="6">
        <f t="shared" si="0"/>
        <v>110.3858742599916</v>
      </c>
      <c r="J9" s="6" t="s">
        <v>12</v>
      </c>
      <c r="K9" s="6">
        <f t="shared" si="1"/>
        <v>134.98388211958064</v>
      </c>
      <c r="L9" s="6" t="s">
        <v>12</v>
      </c>
    </row>
    <row r="10" spans="1:12" ht="31.2" x14ac:dyDescent="0.3">
      <c r="A10" s="2">
        <v>6</v>
      </c>
      <c r="B10" s="5" t="s">
        <v>19</v>
      </c>
      <c r="C10" s="2" t="s">
        <v>20</v>
      </c>
      <c r="D10" s="2" t="s">
        <v>21</v>
      </c>
      <c r="E10" s="2" t="s">
        <v>11</v>
      </c>
      <c r="F10" s="8">
        <v>80</v>
      </c>
      <c r="G10" s="8">
        <v>96</v>
      </c>
      <c r="H10" s="15">
        <v>100</v>
      </c>
      <c r="I10" s="6">
        <f>H10/G10*100</f>
        <v>104.16666666666667</v>
      </c>
      <c r="J10" s="6" t="s">
        <v>12</v>
      </c>
      <c r="K10" s="6">
        <f t="shared" si="1"/>
        <v>125</v>
      </c>
      <c r="L10" s="6" t="s">
        <v>12</v>
      </c>
    </row>
    <row r="11" spans="1:12" ht="46.8" x14ac:dyDescent="0.3">
      <c r="A11" s="2">
        <v>7</v>
      </c>
      <c r="B11" s="5" t="s">
        <v>23</v>
      </c>
      <c r="C11" s="2" t="s">
        <v>22</v>
      </c>
      <c r="D11" s="2" t="s">
        <v>24</v>
      </c>
      <c r="E11" s="2" t="s">
        <v>11</v>
      </c>
      <c r="F11" s="3">
        <v>22928</v>
      </c>
      <c r="G11" s="3">
        <v>23441</v>
      </c>
      <c r="H11" s="3">
        <v>24706</v>
      </c>
      <c r="I11" s="6">
        <f t="shared" si="0"/>
        <v>105.39652745190051</v>
      </c>
      <c r="J11" s="6" t="s">
        <v>12</v>
      </c>
      <c r="K11" s="6">
        <f t="shared" si="1"/>
        <v>107.75471039776691</v>
      </c>
      <c r="L11" s="6" t="s">
        <v>12</v>
      </c>
    </row>
    <row r="12" spans="1:12" ht="46.8" x14ac:dyDescent="0.3">
      <c r="A12" s="2">
        <v>8</v>
      </c>
      <c r="B12" s="5" t="s">
        <v>25</v>
      </c>
      <c r="C12" s="2" t="s">
        <v>26</v>
      </c>
      <c r="D12" s="2" t="s">
        <v>24</v>
      </c>
      <c r="E12" s="2" t="s">
        <v>11</v>
      </c>
      <c r="F12" s="3">
        <v>12424</v>
      </c>
      <c r="G12" s="3">
        <v>13042</v>
      </c>
      <c r="H12" s="3">
        <v>10700</v>
      </c>
      <c r="I12" s="6">
        <f t="shared" si="0"/>
        <v>82.04263149823646</v>
      </c>
      <c r="J12" s="6" t="s">
        <v>14</v>
      </c>
      <c r="K12" s="6">
        <f t="shared" si="1"/>
        <v>86.123631680618161</v>
      </c>
      <c r="L12" s="6" t="s">
        <v>14</v>
      </c>
    </row>
    <row r="13" spans="1:12" ht="15.6" customHeight="1" x14ac:dyDescent="0.3">
      <c r="A13" s="20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46.8" x14ac:dyDescent="0.3">
      <c r="A14" s="2">
        <v>1</v>
      </c>
      <c r="B14" s="9" t="s">
        <v>28</v>
      </c>
      <c r="C14" s="2" t="s">
        <v>18</v>
      </c>
      <c r="D14" s="2" t="s">
        <v>29</v>
      </c>
      <c r="E14" s="2" t="s">
        <v>11</v>
      </c>
      <c r="F14" s="17">
        <v>12</v>
      </c>
      <c r="G14" s="2">
        <v>15</v>
      </c>
      <c r="H14" s="17">
        <v>16.97</v>
      </c>
      <c r="I14" s="7">
        <f t="shared" ref="I14:I19" si="2">H14/G14*100</f>
        <v>113.13333333333333</v>
      </c>
      <c r="J14" s="7" t="s">
        <v>12</v>
      </c>
      <c r="K14" s="6">
        <f t="shared" si="1"/>
        <v>141.41666666666666</v>
      </c>
      <c r="L14" s="7" t="s">
        <v>12</v>
      </c>
    </row>
    <row r="15" spans="1:12" ht="46.8" x14ac:dyDescent="0.3">
      <c r="A15" s="2">
        <v>2</v>
      </c>
      <c r="B15" s="9" t="s">
        <v>30</v>
      </c>
      <c r="C15" s="2" t="s">
        <v>18</v>
      </c>
      <c r="D15" s="2" t="s">
        <v>29</v>
      </c>
      <c r="E15" s="2" t="s">
        <v>11</v>
      </c>
      <c r="F15" s="2">
        <v>15</v>
      </c>
      <c r="G15" s="2">
        <v>20</v>
      </c>
      <c r="H15" s="17">
        <v>35</v>
      </c>
      <c r="I15" s="7">
        <f t="shared" si="2"/>
        <v>175</v>
      </c>
      <c r="J15" s="7" t="s">
        <v>12</v>
      </c>
      <c r="K15" s="6">
        <f t="shared" si="1"/>
        <v>233.33333333333334</v>
      </c>
      <c r="L15" s="7" t="s">
        <v>12</v>
      </c>
    </row>
    <row r="16" spans="1:12" ht="46.8" x14ac:dyDescent="0.3">
      <c r="A16" s="2">
        <v>3</v>
      </c>
      <c r="B16" s="9" t="s">
        <v>31</v>
      </c>
      <c r="C16" s="2" t="s">
        <v>18</v>
      </c>
      <c r="D16" s="2" t="s">
        <v>29</v>
      </c>
      <c r="E16" s="2" t="s">
        <v>11</v>
      </c>
      <c r="F16" s="2">
        <v>50</v>
      </c>
      <c r="G16" s="2">
        <v>50</v>
      </c>
      <c r="H16" s="17">
        <v>65</v>
      </c>
      <c r="I16" s="7">
        <f t="shared" si="2"/>
        <v>130</v>
      </c>
      <c r="J16" s="7" t="s">
        <v>14</v>
      </c>
      <c r="K16" s="6">
        <f t="shared" si="1"/>
        <v>130</v>
      </c>
      <c r="L16" s="7" t="s">
        <v>14</v>
      </c>
    </row>
    <row r="17" spans="1:12" ht="46.8" x14ac:dyDescent="0.3">
      <c r="A17" s="2">
        <v>4</v>
      </c>
      <c r="B17" s="9" t="s">
        <v>33</v>
      </c>
      <c r="C17" s="2" t="s">
        <v>22</v>
      </c>
      <c r="D17" s="2" t="s">
        <v>24</v>
      </c>
      <c r="E17" s="2" t="s">
        <v>11</v>
      </c>
      <c r="F17" s="2">
        <v>31</v>
      </c>
      <c r="G17" s="2">
        <v>51</v>
      </c>
      <c r="H17" s="2">
        <v>20</v>
      </c>
      <c r="I17" s="7">
        <f t="shared" si="2"/>
        <v>39.215686274509807</v>
      </c>
      <c r="J17" s="6" t="s">
        <v>14</v>
      </c>
      <c r="K17" s="6">
        <f t="shared" si="1"/>
        <v>64.516129032258064</v>
      </c>
      <c r="L17" s="6" t="s">
        <v>14</v>
      </c>
    </row>
    <row r="18" spans="1:12" ht="46.8" x14ac:dyDescent="0.3">
      <c r="A18" s="2">
        <v>5</v>
      </c>
      <c r="B18" s="9" t="s">
        <v>34</v>
      </c>
      <c r="C18" s="2" t="s">
        <v>35</v>
      </c>
      <c r="D18" s="2" t="s">
        <v>24</v>
      </c>
      <c r="E18" s="2" t="s">
        <v>11</v>
      </c>
      <c r="F18" s="2">
        <v>17</v>
      </c>
      <c r="G18" s="2">
        <v>29</v>
      </c>
      <c r="H18" s="2">
        <v>14</v>
      </c>
      <c r="I18" s="7">
        <f>H18/G18*100</f>
        <v>48.275862068965516</v>
      </c>
      <c r="J18" s="6" t="s">
        <v>14</v>
      </c>
      <c r="K18" s="6">
        <f t="shared" si="1"/>
        <v>82.35294117647058</v>
      </c>
      <c r="L18" s="6" t="s">
        <v>14</v>
      </c>
    </row>
    <row r="19" spans="1:12" ht="46.8" x14ac:dyDescent="0.3">
      <c r="A19" s="2">
        <v>6</v>
      </c>
      <c r="B19" s="9" t="s">
        <v>36</v>
      </c>
      <c r="C19" s="2" t="s">
        <v>37</v>
      </c>
      <c r="D19" s="2" t="s">
        <v>38</v>
      </c>
      <c r="E19" s="2" t="s">
        <v>11</v>
      </c>
      <c r="F19" s="2">
        <v>22.4</v>
      </c>
      <c r="G19" s="2">
        <v>61.6</v>
      </c>
      <c r="H19" s="2">
        <v>115.56</v>
      </c>
      <c r="I19" s="7">
        <f t="shared" si="2"/>
        <v>187.59740259740261</v>
      </c>
      <c r="J19" s="7" t="s">
        <v>12</v>
      </c>
      <c r="K19" s="6">
        <f t="shared" si="1"/>
        <v>515.89285714285711</v>
      </c>
      <c r="L19" s="7" t="s">
        <v>12</v>
      </c>
    </row>
    <row r="20" spans="1:12" ht="15.6" customHeight="1" x14ac:dyDescent="0.3">
      <c r="A20" s="20" t="s">
        <v>39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31.2" x14ac:dyDescent="0.3">
      <c r="A21" s="2">
        <v>1</v>
      </c>
      <c r="B21" s="9" t="s">
        <v>40</v>
      </c>
      <c r="C21" s="2" t="s">
        <v>18</v>
      </c>
      <c r="D21" s="2" t="s">
        <v>41</v>
      </c>
      <c r="E21" s="2" t="s">
        <v>11</v>
      </c>
      <c r="F21" s="3">
        <v>64.5</v>
      </c>
      <c r="G21" s="3">
        <v>68.599999999999994</v>
      </c>
      <c r="H21" s="15">
        <v>89</v>
      </c>
      <c r="I21" s="6">
        <f>H21/G21*100</f>
        <v>129.73760932944606</v>
      </c>
      <c r="J21" s="6" t="s">
        <v>12</v>
      </c>
      <c r="K21" s="6">
        <f t="shared" si="1"/>
        <v>137.98449612403101</v>
      </c>
      <c r="L21" s="6" t="s">
        <v>12</v>
      </c>
    </row>
    <row r="22" spans="1:12" ht="31.2" x14ac:dyDescent="0.3">
      <c r="A22" s="2">
        <v>2</v>
      </c>
      <c r="B22" s="9" t="s">
        <v>42</v>
      </c>
      <c r="C22" s="2" t="s">
        <v>18</v>
      </c>
      <c r="D22" s="2" t="s">
        <v>41</v>
      </c>
      <c r="E22" s="2" t="s">
        <v>11</v>
      </c>
      <c r="F22" s="3">
        <v>38.700000000000003</v>
      </c>
      <c r="G22" s="3">
        <v>39.299999999999997</v>
      </c>
      <c r="H22" s="15">
        <v>65</v>
      </c>
      <c r="I22" s="6">
        <f t="shared" ref="I22:I28" si="3">H22/G22*100</f>
        <v>165.39440203562341</v>
      </c>
      <c r="J22" s="6" t="s">
        <v>12</v>
      </c>
      <c r="K22" s="6">
        <f t="shared" si="1"/>
        <v>167.95865633074933</v>
      </c>
      <c r="L22" s="6" t="s">
        <v>12</v>
      </c>
    </row>
    <row r="23" spans="1:12" ht="78" x14ac:dyDescent="0.3">
      <c r="A23" s="2">
        <v>3</v>
      </c>
      <c r="B23" s="9" t="s">
        <v>43</v>
      </c>
      <c r="C23" s="2" t="s">
        <v>22</v>
      </c>
      <c r="D23" s="2" t="s">
        <v>41</v>
      </c>
      <c r="E23" s="2" t="s">
        <v>11</v>
      </c>
      <c r="F23" s="3">
        <v>37</v>
      </c>
      <c r="G23" s="3">
        <v>27</v>
      </c>
      <c r="H23" s="15">
        <v>4</v>
      </c>
      <c r="I23" s="6">
        <f t="shared" si="3"/>
        <v>14.814814814814813</v>
      </c>
      <c r="J23" s="7" t="s">
        <v>81</v>
      </c>
      <c r="K23" s="6">
        <f t="shared" si="1"/>
        <v>10.810810810810811</v>
      </c>
      <c r="L23" s="7" t="s">
        <v>81</v>
      </c>
    </row>
    <row r="24" spans="1:12" ht="46.8" x14ac:dyDescent="0.3">
      <c r="A24" s="2">
        <v>4</v>
      </c>
      <c r="B24" s="9" t="s">
        <v>44</v>
      </c>
      <c r="C24" s="2" t="s">
        <v>18</v>
      </c>
      <c r="D24" s="2" t="s">
        <v>45</v>
      </c>
      <c r="E24" s="2" t="s">
        <v>11</v>
      </c>
      <c r="F24" s="3">
        <v>15.4</v>
      </c>
      <c r="G24" s="3">
        <v>10</v>
      </c>
      <c r="H24" s="15">
        <v>12</v>
      </c>
      <c r="I24" s="6">
        <f t="shared" si="3"/>
        <v>120</v>
      </c>
      <c r="J24" s="6" t="s">
        <v>12</v>
      </c>
      <c r="K24" s="6">
        <f t="shared" si="1"/>
        <v>77.922077922077932</v>
      </c>
      <c r="L24" s="6" t="s">
        <v>14</v>
      </c>
    </row>
    <row r="25" spans="1:12" ht="46.8" x14ac:dyDescent="0.3">
      <c r="A25" s="2">
        <v>5</v>
      </c>
      <c r="B25" s="9" t="s">
        <v>46</v>
      </c>
      <c r="C25" s="2" t="s">
        <v>18</v>
      </c>
      <c r="D25" s="2" t="s">
        <v>45</v>
      </c>
      <c r="E25" s="2" t="s">
        <v>11</v>
      </c>
      <c r="F25" s="3">
        <v>9.14</v>
      </c>
      <c r="G25" s="3">
        <v>9.4700000000000006</v>
      </c>
      <c r="H25" s="15">
        <v>11.3</v>
      </c>
      <c r="I25" s="6">
        <f t="shared" si="3"/>
        <v>119.32418162618796</v>
      </c>
      <c r="J25" s="6" t="s">
        <v>12</v>
      </c>
      <c r="K25" s="6">
        <f t="shared" si="1"/>
        <v>123.63238512035011</v>
      </c>
      <c r="L25" s="6" t="s">
        <v>12</v>
      </c>
    </row>
    <row r="26" spans="1:12" x14ac:dyDescent="0.3">
      <c r="A26" s="2">
        <v>6</v>
      </c>
      <c r="B26" s="9" t="s">
        <v>47</v>
      </c>
      <c r="C26" s="2" t="s">
        <v>22</v>
      </c>
      <c r="D26" s="2" t="s">
        <v>45</v>
      </c>
      <c r="E26" s="2" t="s">
        <v>11</v>
      </c>
      <c r="F26" s="3">
        <v>77</v>
      </c>
      <c r="G26" s="3">
        <v>79</v>
      </c>
      <c r="H26" s="15">
        <v>79</v>
      </c>
      <c r="I26" s="19">
        <f t="shared" si="3"/>
        <v>100</v>
      </c>
      <c r="J26" s="19" t="s">
        <v>32</v>
      </c>
      <c r="K26" s="6">
        <f t="shared" si="1"/>
        <v>102.59740259740259</v>
      </c>
      <c r="L26" s="6" t="s">
        <v>12</v>
      </c>
    </row>
    <row r="27" spans="1:12" ht="46.8" x14ac:dyDescent="0.3">
      <c r="A27" s="2">
        <v>7</v>
      </c>
      <c r="B27" s="9" t="s">
        <v>48</v>
      </c>
      <c r="C27" s="2" t="s">
        <v>49</v>
      </c>
      <c r="D27" s="2" t="s">
        <v>45</v>
      </c>
      <c r="E27" s="2" t="s">
        <v>11</v>
      </c>
      <c r="F27" s="3">
        <v>350</v>
      </c>
      <c r="G27" s="3">
        <v>350</v>
      </c>
      <c r="H27" s="15">
        <v>350</v>
      </c>
      <c r="I27" s="6">
        <f t="shared" si="3"/>
        <v>100</v>
      </c>
      <c r="J27" s="6" t="s">
        <v>32</v>
      </c>
      <c r="K27" s="6">
        <f t="shared" si="1"/>
        <v>100</v>
      </c>
      <c r="L27" s="6" t="s">
        <v>32</v>
      </c>
    </row>
    <row r="28" spans="1:12" ht="31.2" x14ac:dyDescent="0.3">
      <c r="A28" s="2">
        <v>8</v>
      </c>
      <c r="B28" s="9" t="s">
        <v>50</v>
      </c>
      <c r="C28" s="2" t="s">
        <v>51</v>
      </c>
      <c r="D28" s="2" t="s">
        <v>45</v>
      </c>
      <c r="E28" s="2" t="s">
        <v>11</v>
      </c>
      <c r="F28" s="3">
        <v>57580</v>
      </c>
      <c r="G28" s="3">
        <v>59577</v>
      </c>
      <c r="H28" s="15">
        <v>89000</v>
      </c>
      <c r="I28" s="6">
        <f t="shared" si="3"/>
        <v>149.38650821625797</v>
      </c>
      <c r="J28" s="6" t="s">
        <v>12</v>
      </c>
      <c r="K28" s="6">
        <f t="shared" si="1"/>
        <v>154.56755817992359</v>
      </c>
      <c r="L28" s="6" t="s">
        <v>12</v>
      </c>
    </row>
    <row r="29" spans="1:12" x14ac:dyDescent="0.3">
      <c r="A29" s="2">
        <v>9</v>
      </c>
      <c r="B29" s="9" t="s">
        <v>52</v>
      </c>
      <c r="C29" s="2" t="s">
        <v>22</v>
      </c>
      <c r="D29" s="2" t="s">
        <v>53</v>
      </c>
      <c r="E29" s="2" t="s">
        <v>11</v>
      </c>
      <c r="F29" s="3">
        <v>1474</v>
      </c>
      <c r="G29" s="3">
        <v>1055</v>
      </c>
      <c r="H29" s="3">
        <v>1184</v>
      </c>
      <c r="I29" s="6">
        <f>H29/G29*100</f>
        <v>112.22748815165878</v>
      </c>
      <c r="J29" s="6" t="s">
        <v>14</v>
      </c>
      <c r="K29" s="6">
        <f t="shared" si="1"/>
        <v>80.325644504748979</v>
      </c>
      <c r="L29" s="6" t="s">
        <v>12</v>
      </c>
    </row>
    <row r="30" spans="1:12" ht="78" x14ac:dyDescent="0.3">
      <c r="A30" s="2">
        <v>10</v>
      </c>
      <c r="B30" s="9" t="s">
        <v>54</v>
      </c>
      <c r="C30" s="2" t="s">
        <v>22</v>
      </c>
      <c r="D30" s="2" t="s">
        <v>53</v>
      </c>
      <c r="E30" s="2" t="s">
        <v>11</v>
      </c>
      <c r="F30" s="3">
        <v>0</v>
      </c>
      <c r="G30" s="3">
        <v>0</v>
      </c>
      <c r="H30" s="3">
        <v>0</v>
      </c>
      <c r="I30" s="6">
        <v>0</v>
      </c>
      <c r="J30" s="7" t="s">
        <v>81</v>
      </c>
      <c r="K30" s="6">
        <v>0</v>
      </c>
      <c r="L30" s="7" t="s">
        <v>81</v>
      </c>
    </row>
    <row r="31" spans="1:12" ht="15.6" customHeight="1" x14ac:dyDescent="0.3">
      <c r="A31" s="20" t="s">
        <v>55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ht="31.2" x14ac:dyDescent="0.3">
      <c r="A32" s="2">
        <v>1</v>
      </c>
      <c r="B32" s="9" t="s">
        <v>56</v>
      </c>
      <c r="C32" s="2" t="s">
        <v>22</v>
      </c>
      <c r="D32" s="2" t="s">
        <v>57</v>
      </c>
      <c r="E32" s="2" t="s">
        <v>11</v>
      </c>
      <c r="F32" s="2">
        <v>2873</v>
      </c>
      <c r="G32" s="3">
        <v>2728</v>
      </c>
      <c r="H32" s="3">
        <v>2710</v>
      </c>
      <c r="I32" s="6">
        <f>H32/G32*100</f>
        <v>99.340175953079182</v>
      </c>
      <c r="J32" s="6" t="s">
        <v>14</v>
      </c>
      <c r="K32" s="6">
        <f t="shared" si="1"/>
        <v>94.32648799164636</v>
      </c>
      <c r="L32" s="6" t="s">
        <v>14</v>
      </c>
    </row>
    <row r="33" spans="1:12" ht="31.2" x14ac:dyDescent="0.3">
      <c r="A33" s="2">
        <v>2</v>
      </c>
      <c r="B33" s="9" t="s">
        <v>58</v>
      </c>
      <c r="C33" s="2" t="s">
        <v>59</v>
      </c>
      <c r="D33" s="2" t="s">
        <v>57</v>
      </c>
      <c r="E33" s="2" t="s">
        <v>11</v>
      </c>
      <c r="F33" s="2">
        <v>5.9</v>
      </c>
      <c r="G33" s="3">
        <v>5.8</v>
      </c>
      <c r="H33" s="15">
        <v>5.8</v>
      </c>
      <c r="I33" s="6">
        <f>H33/G33*100</f>
        <v>100</v>
      </c>
      <c r="J33" s="6" t="s">
        <v>32</v>
      </c>
      <c r="K33" s="6">
        <f t="shared" si="1"/>
        <v>98.305084745762699</v>
      </c>
      <c r="L33" s="6" t="s">
        <v>14</v>
      </c>
    </row>
    <row r="34" spans="1:12" ht="15.6" customHeight="1" x14ac:dyDescent="0.3">
      <c r="A34" s="20" t="s">
        <v>60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31.2" x14ac:dyDescent="0.3">
      <c r="A35" s="2">
        <v>1</v>
      </c>
      <c r="B35" s="9" t="s">
        <v>61</v>
      </c>
      <c r="C35" s="2" t="s">
        <v>22</v>
      </c>
      <c r="D35" s="2" t="s">
        <v>45</v>
      </c>
      <c r="E35" s="2" t="s">
        <v>11</v>
      </c>
      <c r="F35" s="2">
        <v>638</v>
      </c>
      <c r="G35" s="10">
        <v>715</v>
      </c>
      <c r="H35" s="10">
        <v>446</v>
      </c>
      <c r="I35" s="11">
        <f>H35/G35*100</f>
        <v>62.37762237762238</v>
      </c>
      <c r="J35" s="6" t="s">
        <v>14</v>
      </c>
      <c r="K35" s="6">
        <f t="shared" si="1"/>
        <v>69.905956112852664</v>
      </c>
      <c r="L35" s="6" t="s">
        <v>14</v>
      </c>
    </row>
    <row r="36" spans="1:12" ht="18.600000000000001" customHeight="1" x14ac:dyDescent="0.3">
      <c r="A36" s="2">
        <v>2</v>
      </c>
      <c r="B36" s="9" t="s">
        <v>62</v>
      </c>
      <c r="C36" s="2" t="s">
        <v>9</v>
      </c>
      <c r="D36" s="2" t="s">
        <v>63</v>
      </c>
      <c r="E36" s="2" t="s">
        <v>11</v>
      </c>
      <c r="F36" s="2">
        <v>56371.6</v>
      </c>
      <c r="G36" s="10">
        <v>69413.8</v>
      </c>
      <c r="H36" s="10">
        <v>79574.7</v>
      </c>
      <c r="I36" s="11">
        <f>H36/G36*100</f>
        <v>114.63815552527019</v>
      </c>
      <c r="J36" s="11" t="s">
        <v>12</v>
      </c>
      <c r="K36" s="6">
        <f t="shared" si="1"/>
        <v>141.16097467519103</v>
      </c>
      <c r="L36" s="11" t="s">
        <v>12</v>
      </c>
    </row>
    <row r="37" spans="1:12" ht="31.2" x14ac:dyDescent="0.3">
      <c r="A37" s="2">
        <v>3</v>
      </c>
      <c r="B37" s="9" t="s">
        <v>64</v>
      </c>
      <c r="C37" s="2" t="s">
        <v>22</v>
      </c>
      <c r="D37" s="2" t="s">
        <v>45</v>
      </c>
      <c r="E37" s="2" t="s">
        <v>11</v>
      </c>
      <c r="F37" s="2">
        <v>3747</v>
      </c>
      <c r="G37" s="10">
        <v>4213</v>
      </c>
      <c r="H37" s="10">
        <v>4411</v>
      </c>
      <c r="I37" s="11">
        <f>H37/G37*100</f>
        <v>104.69973890339426</v>
      </c>
      <c r="J37" s="11" t="s">
        <v>12</v>
      </c>
      <c r="K37" s="6">
        <f t="shared" si="1"/>
        <v>117.72084334133974</v>
      </c>
      <c r="L37" s="11" t="s">
        <v>12</v>
      </c>
    </row>
    <row r="38" spans="1:12" ht="31.2" x14ac:dyDescent="0.3">
      <c r="A38" s="2">
        <v>4</v>
      </c>
      <c r="B38" s="9" t="s">
        <v>65</v>
      </c>
      <c r="C38" s="2" t="s">
        <v>22</v>
      </c>
      <c r="D38" s="2" t="s">
        <v>45</v>
      </c>
      <c r="E38" s="2" t="s">
        <v>11</v>
      </c>
      <c r="F38" s="2">
        <v>8</v>
      </c>
      <c r="G38" s="10">
        <v>10</v>
      </c>
      <c r="H38" s="10">
        <v>24</v>
      </c>
      <c r="I38" s="11">
        <f>H38/G38*100</f>
        <v>240</v>
      </c>
      <c r="J38" s="11" t="s">
        <v>12</v>
      </c>
      <c r="K38" s="6">
        <f t="shared" si="1"/>
        <v>300</v>
      </c>
      <c r="L38" s="11" t="s">
        <v>12</v>
      </c>
    </row>
    <row r="39" spans="1:12" ht="46.8" x14ac:dyDescent="0.3">
      <c r="A39" s="2">
        <v>5</v>
      </c>
      <c r="B39" s="9" t="s">
        <v>66</v>
      </c>
      <c r="C39" s="2" t="s">
        <v>67</v>
      </c>
      <c r="D39" s="2" t="s">
        <v>68</v>
      </c>
      <c r="E39" s="2" t="s">
        <v>11</v>
      </c>
      <c r="F39" s="2">
        <v>277.3</v>
      </c>
      <c r="G39" s="2">
        <v>186.9</v>
      </c>
      <c r="H39" s="2">
        <v>207.5</v>
      </c>
      <c r="I39" s="11">
        <f>H39/G39*100</f>
        <v>111.02193686463349</v>
      </c>
      <c r="J39" s="11" t="s">
        <v>12</v>
      </c>
      <c r="K39" s="6">
        <f t="shared" si="1"/>
        <v>74.828705373241974</v>
      </c>
      <c r="L39" s="6" t="s">
        <v>14</v>
      </c>
    </row>
    <row r="40" spans="1:12" ht="15.6" customHeight="1" x14ac:dyDescent="0.3">
      <c r="A40" s="20" t="s">
        <v>69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46.8" x14ac:dyDescent="0.3">
      <c r="A41" s="12">
        <v>1</v>
      </c>
      <c r="B41" s="13" t="s">
        <v>70</v>
      </c>
      <c r="C41" s="12" t="s">
        <v>9</v>
      </c>
      <c r="D41" s="12" t="s">
        <v>63</v>
      </c>
      <c r="E41" s="12" t="s">
        <v>11</v>
      </c>
      <c r="F41" s="14">
        <v>731.6</v>
      </c>
      <c r="G41" s="14">
        <v>1657.3</v>
      </c>
      <c r="H41" s="14">
        <v>2112.3000000000002</v>
      </c>
      <c r="I41" s="14">
        <f>H41/G41*100</f>
        <v>127.45429312737586</v>
      </c>
      <c r="J41" s="14" t="s">
        <v>12</v>
      </c>
      <c r="K41" s="6">
        <f>H41/F41*100</f>
        <v>288.72334609076</v>
      </c>
      <c r="L41" s="14" t="s">
        <v>12</v>
      </c>
    </row>
    <row r="42" spans="1:12" ht="62.4" x14ac:dyDescent="0.3">
      <c r="A42" s="2">
        <v>2</v>
      </c>
      <c r="B42" s="9" t="s">
        <v>71</v>
      </c>
      <c r="C42" s="2" t="s">
        <v>22</v>
      </c>
      <c r="D42" s="2" t="s">
        <v>45</v>
      </c>
      <c r="E42" s="2" t="s">
        <v>11</v>
      </c>
      <c r="F42" s="7">
        <v>27</v>
      </c>
      <c r="G42" s="7">
        <v>21</v>
      </c>
      <c r="H42" s="16">
        <v>25</v>
      </c>
      <c r="I42" s="14">
        <f>H42/G42*100</f>
        <v>119.04761904761905</v>
      </c>
      <c r="J42" s="14" t="s">
        <v>12</v>
      </c>
      <c r="K42" s="6">
        <f t="shared" si="1"/>
        <v>92.592592592592595</v>
      </c>
      <c r="L42" s="6" t="s">
        <v>14</v>
      </c>
    </row>
    <row r="43" spans="1:12" ht="46.8" x14ac:dyDescent="0.3">
      <c r="A43" s="2">
        <v>3</v>
      </c>
      <c r="B43" s="9" t="s">
        <v>72</v>
      </c>
      <c r="C43" s="2" t="s">
        <v>18</v>
      </c>
      <c r="D43" s="2" t="s">
        <v>45</v>
      </c>
      <c r="E43" s="2" t="s">
        <v>11</v>
      </c>
      <c r="F43" s="7">
        <v>100</v>
      </c>
      <c r="G43" s="7">
        <v>100</v>
      </c>
      <c r="H43" s="7">
        <v>100</v>
      </c>
      <c r="I43" s="14">
        <f>H43/G43*100</f>
        <v>100</v>
      </c>
      <c r="J43" s="14" t="s">
        <v>32</v>
      </c>
      <c r="K43" s="6">
        <f t="shared" si="1"/>
        <v>100</v>
      </c>
      <c r="L43" s="14" t="s">
        <v>32</v>
      </c>
    </row>
    <row r="44" spans="1:12" ht="46.8" x14ac:dyDescent="0.3">
      <c r="A44" s="2">
        <v>4</v>
      </c>
      <c r="B44" s="9" t="s">
        <v>73</v>
      </c>
      <c r="C44" s="2" t="s">
        <v>18</v>
      </c>
      <c r="D44" s="2" t="s">
        <v>74</v>
      </c>
      <c r="E44" s="2" t="s">
        <v>11</v>
      </c>
      <c r="F44" s="7">
        <v>17.899999999999999</v>
      </c>
      <c r="G44" s="7">
        <v>52.6</v>
      </c>
      <c r="H44" s="7">
        <v>59.7</v>
      </c>
      <c r="I44" s="14">
        <f>H44/G44*100</f>
        <v>113.49809885931559</v>
      </c>
      <c r="J44" s="14" t="s">
        <v>12</v>
      </c>
      <c r="K44" s="6">
        <f t="shared" si="1"/>
        <v>333.51955307262574</v>
      </c>
      <c r="L44" s="14" t="s">
        <v>12</v>
      </c>
    </row>
    <row r="45" spans="1:12" ht="78" x14ac:dyDescent="0.3">
      <c r="A45" s="2">
        <v>5</v>
      </c>
      <c r="B45" s="9" t="s">
        <v>75</v>
      </c>
      <c r="C45" s="2" t="s">
        <v>18</v>
      </c>
      <c r="D45" s="2" t="s">
        <v>63</v>
      </c>
      <c r="E45" s="2" t="s">
        <v>11</v>
      </c>
      <c r="F45" s="11">
        <v>124.8051281464424</v>
      </c>
      <c r="G45" s="11">
        <f>360828.7/294758.1*100</f>
        <v>122.41519401841714</v>
      </c>
      <c r="H45" s="11">
        <v>119.1</v>
      </c>
      <c r="I45" s="14">
        <f>H45/G45*100</f>
        <v>97.29184432945604</v>
      </c>
      <c r="J45" s="14" t="s">
        <v>12</v>
      </c>
      <c r="K45" s="6">
        <f t="shared" si="1"/>
        <v>95.428771051980988</v>
      </c>
      <c r="L45" s="14" t="s">
        <v>12</v>
      </c>
    </row>
  </sheetData>
  <mergeCells count="6">
    <mergeCell ref="A40:L40"/>
    <mergeCell ref="A13:L13"/>
    <mergeCell ref="A4:L4"/>
    <mergeCell ref="A20:L20"/>
    <mergeCell ref="A31:L31"/>
    <mergeCell ref="A34:L34"/>
  </mergeCells>
  <pageMargins left="0.31496062992125984" right="0.31496062992125984" top="0.35433070866141736" bottom="0.35433070866141736" header="0.31496062992125984" footer="0.31496062992125984"/>
  <pageSetup paperSize="9" scale="60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показателей итог</vt:lpstr>
      <vt:lpstr>'Анализ показателей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Каташова Татьяна Николаевна</dc:creator>
  <cp:lastModifiedBy>Галина Калашникова</cp:lastModifiedBy>
  <cp:lastPrinted>2015-11-12T05:58:37Z</cp:lastPrinted>
  <dcterms:created xsi:type="dcterms:W3CDTF">2015-01-29T09:04:27Z</dcterms:created>
  <dcterms:modified xsi:type="dcterms:W3CDTF">2015-11-12T06:02:42Z</dcterms:modified>
</cp:coreProperties>
</file>